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<sst xmlns="http://schemas.openxmlformats.org/spreadsheetml/2006/main" count="77" uniqueCount="35">
  <si>
    <t>MÊS</t>
  </si>
  <si>
    <t>ITEM</t>
  </si>
  <si>
    <t>SERVIÇO</t>
  </si>
  <si>
    <t>VALOR</t>
  </si>
  <si>
    <t>ABRIL</t>
  </si>
  <si>
    <t>MÍDIA</t>
  </si>
  <si>
    <t>PRODUÇÃO</t>
  </si>
  <si>
    <t>JORNAL</t>
  </si>
  <si>
    <t>REVISTA</t>
  </si>
  <si>
    <t>MAIO</t>
  </si>
  <si>
    <t>AEROPORTO</t>
  </si>
  <si>
    <t>ONLINE</t>
  </si>
  <si>
    <t>TOTAL</t>
  </si>
  <si>
    <t>JUNHO</t>
  </si>
  <si>
    <t>TV</t>
  </si>
  <si>
    <t>JULHO</t>
  </si>
  <si>
    <t>IMPOSTO</t>
  </si>
  <si>
    <t>ADSERVER</t>
  </si>
  <si>
    <t>PRODUÇÃO DE PEÇA ONLINE</t>
  </si>
  <si>
    <t>PRODUÇÃO DE ANÚNCIO</t>
  </si>
  <si>
    <t>PRODUÇÃO DE BANNER</t>
  </si>
  <si>
    <t>PRODUÇÃO DE CARTAZES</t>
  </si>
  <si>
    <t>PRODUÇÃO DE FOLDER</t>
  </si>
  <si>
    <t>AGOSTO</t>
  </si>
  <si>
    <t>-</t>
  </si>
  <si>
    <t>SETEMBRO</t>
  </si>
  <si>
    <t>OUTUBRO</t>
  </si>
  <si>
    <t>NOVEMBRO</t>
  </si>
  <si>
    <t>DEZEMBRO</t>
  </si>
  <si>
    <t>SUBTOTAL</t>
  </si>
  <si>
    <t>FINEP - PLANILHA DE EXECUÇÃO DE CONTRATO DE SERVIÇOS DE PUBLICIDADE</t>
  </si>
  <si>
    <t>PRODUÇÃO DE STAND</t>
  </si>
  <si>
    <t>PRODUÇÃO DE FILME</t>
  </si>
  <si>
    <t>PRODUÇÃO DE APRESENTAÇÃO EM FLASH</t>
  </si>
  <si>
    <t>RESUMO DA PLANILHA - 2010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</si>
</sst>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_-[$R$-416]\ * #,##0.00_-;\-[$R$-416]\ * #,##0.00_-;_-[$R$-416]\ * &quot;-&quot;??_-;_-@_-"/>
    <numFmt numFmtId="166" formatCode="&quot;R$ &quot;#,##0.00_);[Red]\(&quot;R$ &quot;#,##0.00\)"/>
  </numFmts>
  <fonts count="23"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4" fontId="0" fillId="0" borderId="10" xfId="45" applyFont="1" applyBorder="1" applyAlignment="1">
      <alignment/>
    </xf>
    <xf numFmtId="44" fontId="0" fillId="0" borderId="11" xfId="45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13" xfId="45" applyFont="1" applyBorder="1" applyAlignment="1">
      <alignment/>
    </xf>
    <xf numFmtId="44" fontId="0" fillId="0" borderId="0" xfId="45" applyFont="1" applyBorder="1" applyAlignment="1">
      <alignment/>
    </xf>
    <xf numFmtId="0" fontId="0" fillId="0" borderId="14" xfId="0" applyFill="1" applyBorder="1" applyAlignment="1">
      <alignment horizontal="center"/>
    </xf>
    <xf numFmtId="44" fontId="0" fillId="0" borderId="15" xfId="45" applyFont="1" applyBorder="1" applyAlignment="1">
      <alignment/>
    </xf>
    <xf numFmtId="44" fontId="0" fillId="0" borderId="12" xfId="45" applyFont="1" applyBorder="1" applyAlignment="1">
      <alignment/>
    </xf>
    <xf numFmtId="0" fontId="0" fillId="0" borderId="14" xfId="0" applyBorder="1" applyAlignment="1">
      <alignment horizontal="center"/>
    </xf>
    <xf numFmtId="44" fontId="0" fillId="0" borderId="14" xfId="45" applyFont="1" applyBorder="1" applyAlignment="1">
      <alignment/>
    </xf>
    <xf numFmtId="165" fontId="3" fillId="0" borderId="10" xfId="0" applyNumberFormat="1" applyFont="1" applyBorder="1" applyAlignment="1">
      <alignment/>
    </xf>
    <xf numFmtId="0" fontId="0" fillId="0" borderId="12" xfId="0" applyFill="1" applyBorder="1" applyAlignment="1">
      <alignment horizontal="center"/>
    </xf>
    <xf numFmtId="165" fontId="3" fillId="0" borderId="12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65" fontId="3" fillId="0" borderId="14" xfId="0" applyNumberFormat="1" applyFont="1" applyBorder="1" applyAlignment="1">
      <alignment/>
    </xf>
    <xf numFmtId="165" fontId="0" fillId="0" borderId="14" xfId="0" applyNumberFormat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44" fontId="0" fillId="0" borderId="19" xfId="45" applyFont="1" applyBorder="1" applyAlignment="1">
      <alignment/>
    </xf>
    <xf numFmtId="0" fontId="2" fillId="0" borderId="12" xfId="0" applyFont="1" applyBorder="1" applyAlignment="1">
      <alignment horizontal="center"/>
    </xf>
    <xf numFmtId="44" fontId="0" fillId="0" borderId="12" xfId="0" applyNumberForma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44" fontId="0" fillId="0" borderId="19" xfId="45" applyFont="1" applyFill="1" applyBorder="1" applyAlignment="1">
      <alignment/>
    </xf>
    <xf numFmtId="44" fontId="0" fillId="0" borderId="12" xfId="45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44" fontId="5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44" fontId="3" fillId="0" borderId="12" xfId="45" applyFont="1" applyBorder="1" applyAlignment="1">
      <alignment/>
    </xf>
    <xf numFmtId="44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2" fillId="4" borderId="16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44" fontId="0" fillId="0" borderId="19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4" fontId="2" fillId="0" borderId="27" xfId="0" applyNumberFormat="1" applyFont="1" applyBorder="1" applyAlignment="1">
      <alignment horizontal="center" vertical="center"/>
    </xf>
    <xf numFmtId="44" fontId="2" fillId="0" borderId="28" xfId="0" applyNumberFormat="1" applyFont="1" applyBorder="1" applyAlignment="1">
      <alignment horizontal="center" vertical="center"/>
    </xf>
    <xf numFmtId="44" fontId="2" fillId="0" borderId="29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4" fontId="2" fillId="0" borderId="18" xfId="45" applyFont="1" applyBorder="1" applyAlignment="1">
      <alignment horizontal="center" vertical="center"/>
    </xf>
    <xf numFmtId="44" fontId="2" fillId="0" borderId="30" xfId="45" applyFont="1" applyBorder="1" applyAlignment="1">
      <alignment horizontal="center" vertical="center"/>
    </xf>
    <xf numFmtId="44" fontId="2" fillId="0" borderId="18" xfId="0" applyNumberFormat="1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44" fontId="0" fillId="0" borderId="10" xfId="45" applyFont="1" applyBorder="1" applyAlignment="1">
      <alignment horizontal="center" vertical="center"/>
    </xf>
    <xf numFmtId="44" fontId="0" fillId="0" borderId="19" xfId="45" applyFont="1" applyBorder="1" applyAlignment="1">
      <alignment horizontal="center" vertical="center"/>
    </xf>
    <xf numFmtId="44" fontId="2" fillId="0" borderId="27" xfId="45" applyFont="1" applyBorder="1" applyAlignment="1">
      <alignment horizontal="center" vertical="center"/>
    </xf>
    <xf numFmtId="44" fontId="2" fillId="0" borderId="28" xfId="45" applyFont="1" applyBorder="1" applyAlignment="1">
      <alignment horizontal="center" vertical="center"/>
    </xf>
    <xf numFmtId="44" fontId="2" fillId="0" borderId="29" xfId="45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4" borderId="34" xfId="0" applyFont="1" applyFill="1" applyBorder="1" applyAlignment="1">
      <alignment horizontal="center" vertical="center"/>
    </xf>
    <xf numFmtId="0" fontId="6" fillId="25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4" fontId="0" fillId="0" borderId="12" xfId="45" applyFont="1" applyBorder="1" applyAlignment="1">
      <alignment horizontal="center" vertical="center"/>
    </xf>
    <xf numFmtId="44" fontId="0" fillId="0" borderId="14" xfId="45" applyFon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5" borderId="32" xfId="0" applyFont="1" applyFill="1" applyBorder="1" applyAlignment="1">
      <alignment horizontal="center" vertical="center"/>
    </xf>
    <xf numFmtId="0" fontId="2" fillId="25" borderId="35" xfId="0" applyFont="1" applyFill="1" applyBorder="1" applyAlignment="1">
      <alignment horizontal="center" vertical="center"/>
    </xf>
    <xf numFmtId="44" fontId="7" fillId="0" borderId="18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25" borderId="37" xfId="0" applyFont="1" applyFill="1" applyBorder="1" applyAlignment="1">
      <alignment horizontal="center"/>
    </xf>
    <xf numFmtId="0" fontId="5" fillId="25" borderId="38" xfId="0" applyFont="1" applyFill="1" applyBorder="1" applyAlignment="1">
      <alignment horizontal="center"/>
    </xf>
    <xf numFmtId="0" fontId="5" fillId="25" borderId="39" xfId="0" applyFont="1" applyFill="1" applyBorder="1" applyAlignment="1">
      <alignment horizontal="center"/>
    </xf>
    <xf numFmtId="44" fontId="2" fillId="0" borderId="36" xfId="45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1"/>
  <sheetViews>
    <sheetView tabSelected="1" zoomScalePageLayoutView="0" workbookViewId="0" topLeftCell="A1">
      <selection activeCell="G52" sqref="G52"/>
    </sheetView>
  </sheetViews>
  <sheetFormatPr defaultColWidth="9.140625" defaultRowHeight="15"/>
  <cols>
    <col min="2" max="2" width="12.7109375" style="0" customWidth="1"/>
    <col min="3" max="3" width="22.7109375" style="0" customWidth="1"/>
    <col min="4" max="4" width="53.57421875" style="0" bestFit="1" customWidth="1"/>
    <col min="5" max="6" width="20.140625" style="0" customWidth="1"/>
    <col min="7" max="7" width="22.140625" style="0" bestFit="1" customWidth="1"/>
    <col min="8" max="8" width="20.421875" style="0" customWidth="1"/>
    <col min="9" max="10" width="14.28125" style="0" bestFit="1" customWidth="1"/>
    <col min="11" max="11" width="12.28125" style="0" bestFit="1" customWidth="1"/>
  </cols>
  <sheetData>
    <row r="2" spans="2:7" ht="18.75">
      <c r="B2" s="77" t="s">
        <v>30</v>
      </c>
      <c r="C2" s="77"/>
      <c r="D2" s="77"/>
      <c r="E2" s="77"/>
      <c r="F2" s="77"/>
      <c r="G2" s="77"/>
    </row>
    <row r="3" ht="6.75" customHeight="1" thickBot="1"/>
    <row r="4" spans="2:7" ht="15.75" thickBot="1">
      <c r="B4" s="20" t="s">
        <v>0</v>
      </c>
      <c r="C4" s="20" t="s">
        <v>1</v>
      </c>
      <c r="D4" s="21" t="s">
        <v>2</v>
      </c>
      <c r="E4" s="22" t="s">
        <v>3</v>
      </c>
      <c r="F4" s="22" t="s">
        <v>29</v>
      </c>
      <c r="G4" s="22" t="s">
        <v>12</v>
      </c>
    </row>
    <row r="5" spans="2:7" ht="15">
      <c r="B5" s="41" t="s">
        <v>4</v>
      </c>
      <c r="C5" s="82" t="s">
        <v>5</v>
      </c>
      <c r="D5" s="6" t="s">
        <v>7</v>
      </c>
      <c r="E5" s="7">
        <v>198887.47</v>
      </c>
      <c r="F5" s="87">
        <f>(E5+E6)</f>
        <v>244886.47</v>
      </c>
      <c r="G5" s="66">
        <f>(F5+F7)</f>
        <v>645287.07</v>
      </c>
    </row>
    <row r="6" spans="2:7" ht="15">
      <c r="B6" s="42"/>
      <c r="C6" s="84"/>
      <c r="D6" s="1" t="s">
        <v>8</v>
      </c>
      <c r="E6" s="4">
        <v>45999</v>
      </c>
      <c r="F6" s="69"/>
      <c r="G6" s="57"/>
    </row>
    <row r="7" spans="2:7" ht="15">
      <c r="B7" s="42"/>
      <c r="C7" s="62" t="s">
        <v>6</v>
      </c>
      <c r="D7" s="1" t="s">
        <v>32</v>
      </c>
      <c r="E7" s="8">
        <v>377619.6</v>
      </c>
      <c r="F7" s="69">
        <f>(E7+E8)</f>
        <v>400400.6</v>
      </c>
      <c r="G7" s="57"/>
    </row>
    <row r="8" spans="2:7" ht="15.75" thickBot="1">
      <c r="B8" s="43"/>
      <c r="C8" s="86"/>
      <c r="D8" s="9" t="s">
        <v>19</v>
      </c>
      <c r="E8" s="10">
        <v>22781</v>
      </c>
      <c r="F8" s="88"/>
      <c r="G8" s="58"/>
    </row>
    <row r="9" spans="2:7" ht="15">
      <c r="B9" s="67" t="s">
        <v>9</v>
      </c>
      <c r="C9" s="82" t="s">
        <v>5</v>
      </c>
      <c r="D9" s="15" t="s">
        <v>7</v>
      </c>
      <c r="E9" s="16">
        <v>323913.56</v>
      </c>
      <c r="F9" s="89">
        <f>(E9+E10+E11+E12)</f>
        <v>838933.26</v>
      </c>
      <c r="G9" s="91">
        <f>(F9+F13)</f>
        <v>892294.21</v>
      </c>
    </row>
    <row r="10" spans="2:7" ht="15">
      <c r="B10" s="76"/>
      <c r="C10" s="83"/>
      <c r="D10" s="2" t="s">
        <v>10</v>
      </c>
      <c r="E10" s="14">
        <v>78470</v>
      </c>
      <c r="F10" s="90"/>
      <c r="G10" s="92"/>
    </row>
    <row r="11" spans="2:7" ht="15">
      <c r="B11" s="76"/>
      <c r="C11" s="83"/>
      <c r="D11" s="2" t="s">
        <v>11</v>
      </c>
      <c r="E11" s="14">
        <v>13930.8</v>
      </c>
      <c r="F11" s="90"/>
      <c r="G11" s="92"/>
    </row>
    <row r="12" spans="2:7" ht="15">
      <c r="B12" s="76"/>
      <c r="C12" s="84"/>
      <c r="D12" s="2" t="s">
        <v>8</v>
      </c>
      <c r="E12" s="14">
        <v>422618.9</v>
      </c>
      <c r="F12" s="90"/>
      <c r="G12" s="92"/>
    </row>
    <row r="13" spans="2:7" ht="15.75" thickBot="1">
      <c r="B13" s="85"/>
      <c r="C13" s="17" t="s">
        <v>6</v>
      </c>
      <c r="D13" s="9" t="s">
        <v>19</v>
      </c>
      <c r="E13" s="18">
        <v>53360.95</v>
      </c>
      <c r="F13" s="19">
        <f>(E13)</f>
        <v>53360.95</v>
      </c>
      <c r="G13" s="93"/>
    </row>
    <row r="14" spans="2:7" ht="15">
      <c r="B14" s="41" t="s">
        <v>13</v>
      </c>
      <c r="C14" s="59" t="s">
        <v>5</v>
      </c>
      <c r="D14" s="6" t="s">
        <v>14</v>
      </c>
      <c r="E14" s="11">
        <v>358172.12</v>
      </c>
      <c r="F14" s="44">
        <f>(E14+E15+E16+E17+E18)</f>
        <v>840520.4299999999</v>
      </c>
      <c r="G14" s="56">
        <f>(F14+F19)</f>
        <v>855592.23</v>
      </c>
    </row>
    <row r="15" spans="2:7" ht="15">
      <c r="B15" s="42"/>
      <c r="C15" s="60"/>
      <c r="D15" s="1" t="s">
        <v>11</v>
      </c>
      <c r="E15" s="3">
        <v>133018.8</v>
      </c>
      <c r="F15" s="45"/>
      <c r="G15" s="57"/>
    </row>
    <row r="16" spans="2:7" ht="15">
      <c r="B16" s="42"/>
      <c r="C16" s="60"/>
      <c r="D16" s="1" t="s">
        <v>10</v>
      </c>
      <c r="E16" s="3">
        <v>34713</v>
      </c>
      <c r="F16" s="45"/>
      <c r="G16" s="57"/>
    </row>
    <row r="17" spans="2:7" ht="15">
      <c r="B17" s="42"/>
      <c r="C17" s="60"/>
      <c r="D17" s="1" t="s">
        <v>7</v>
      </c>
      <c r="E17" s="3">
        <v>130645.21</v>
      </c>
      <c r="F17" s="45"/>
      <c r="G17" s="57"/>
    </row>
    <row r="18" spans="2:7" ht="15">
      <c r="B18" s="42"/>
      <c r="C18" s="60"/>
      <c r="D18" s="1" t="s">
        <v>8</v>
      </c>
      <c r="E18" s="3">
        <v>183971.3</v>
      </c>
      <c r="F18" s="46"/>
      <c r="G18" s="57"/>
    </row>
    <row r="19" spans="2:7" ht="15">
      <c r="B19" s="42"/>
      <c r="C19" s="60" t="s">
        <v>6</v>
      </c>
      <c r="D19" s="1" t="s">
        <v>32</v>
      </c>
      <c r="E19" s="3">
        <v>2725</v>
      </c>
      <c r="F19" s="47">
        <f>(E19+E20+E21)</f>
        <v>15071.8</v>
      </c>
      <c r="G19" s="57"/>
    </row>
    <row r="20" spans="2:7" ht="15">
      <c r="B20" s="42"/>
      <c r="C20" s="60"/>
      <c r="D20" s="1" t="s">
        <v>31</v>
      </c>
      <c r="E20" s="3">
        <v>574.8</v>
      </c>
      <c r="F20" s="48"/>
      <c r="G20" s="57"/>
    </row>
    <row r="21" spans="2:7" ht="15.75" thickBot="1">
      <c r="B21" s="43"/>
      <c r="C21" s="63"/>
      <c r="D21" s="12" t="s">
        <v>19</v>
      </c>
      <c r="E21" s="13">
        <v>11772</v>
      </c>
      <c r="F21" s="49"/>
      <c r="G21" s="58"/>
    </row>
    <row r="22" spans="2:7" ht="15">
      <c r="B22" s="67" t="s">
        <v>15</v>
      </c>
      <c r="C22" s="59" t="s">
        <v>5</v>
      </c>
      <c r="D22" s="6" t="s">
        <v>14</v>
      </c>
      <c r="E22" s="11">
        <v>38430.87</v>
      </c>
      <c r="F22" s="61">
        <f>(E22+E23+E24)</f>
        <v>104732.43</v>
      </c>
      <c r="G22" s="53">
        <f>(F22+F25)</f>
        <v>165866.82</v>
      </c>
    </row>
    <row r="23" spans="2:7" ht="15">
      <c r="B23" s="76"/>
      <c r="C23" s="60"/>
      <c r="D23" s="1" t="s">
        <v>7</v>
      </c>
      <c r="E23" s="3">
        <v>58701.56</v>
      </c>
      <c r="F23" s="51"/>
      <c r="G23" s="54"/>
    </row>
    <row r="24" spans="2:7" ht="15">
      <c r="B24" s="76"/>
      <c r="C24" s="60"/>
      <c r="D24" s="1" t="s">
        <v>8</v>
      </c>
      <c r="E24" s="3">
        <v>7600</v>
      </c>
      <c r="F24" s="51"/>
      <c r="G24" s="54"/>
    </row>
    <row r="25" spans="2:7" ht="15">
      <c r="B25" s="76"/>
      <c r="C25" s="60" t="s">
        <v>6</v>
      </c>
      <c r="D25" s="1" t="s">
        <v>18</v>
      </c>
      <c r="E25" s="3">
        <v>21968.4</v>
      </c>
      <c r="F25" s="50">
        <f>(E25+E26+E27+E28+E29+E30+E31+E32)</f>
        <v>61134.39</v>
      </c>
      <c r="G25" s="54"/>
    </row>
    <row r="26" spans="2:7" ht="15">
      <c r="B26" s="76"/>
      <c r="C26" s="60"/>
      <c r="D26" s="5" t="s">
        <v>19</v>
      </c>
      <c r="E26" s="3">
        <v>17892.6</v>
      </c>
      <c r="F26" s="51"/>
      <c r="G26" s="54"/>
    </row>
    <row r="27" spans="2:7" ht="15">
      <c r="B27" s="76"/>
      <c r="C27" s="60"/>
      <c r="D27" s="1" t="s">
        <v>33</v>
      </c>
      <c r="E27" s="3">
        <v>3113.51</v>
      </c>
      <c r="F27" s="51"/>
      <c r="G27" s="54"/>
    </row>
    <row r="28" spans="2:7" ht="15">
      <c r="B28" s="76"/>
      <c r="C28" s="60"/>
      <c r="D28" s="1" t="s">
        <v>20</v>
      </c>
      <c r="E28" s="3">
        <v>2237.6</v>
      </c>
      <c r="F28" s="51"/>
      <c r="G28" s="54"/>
    </row>
    <row r="29" spans="2:7" ht="15">
      <c r="B29" s="76"/>
      <c r="C29" s="60"/>
      <c r="D29" s="1" t="s">
        <v>21</v>
      </c>
      <c r="E29" s="3">
        <v>2237.6</v>
      </c>
      <c r="F29" s="51"/>
      <c r="G29" s="54"/>
    </row>
    <row r="30" spans="2:7" ht="15">
      <c r="B30" s="76"/>
      <c r="C30" s="60"/>
      <c r="D30" s="1" t="s">
        <v>22</v>
      </c>
      <c r="E30" s="3">
        <v>1582.4</v>
      </c>
      <c r="F30" s="51"/>
      <c r="G30" s="54"/>
    </row>
    <row r="31" spans="2:7" ht="15">
      <c r="B31" s="76"/>
      <c r="C31" s="60"/>
      <c r="D31" s="1" t="s">
        <v>16</v>
      </c>
      <c r="E31" s="3">
        <v>2650.89</v>
      </c>
      <c r="F31" s="51"/>
      <c r="G31" s="54"/>
    </row>
    <row r="32" spans="2:7" ht="15.75" thickBot="1">
      <c r="B32" s="68"/>
      <c r="C32" s="62"/>
      <c r="D32" s="23" t="s">
        <v>17</v>
      </c>
      <c r="E32" s="24">
        <v>9451.39</v>
      </c>
      <c r="F32" s="52"/>
      <c r="G32" s="55"/>
    </row>
    <row r="33" spans="2:7" ht="15">
      <c r="B33" s="67" t="s">
        <v>23</v>
      </c>
      <c r="C33" s="25" t="s">
        <v>5</v>
      </c>
      <c r="D33" s="15" t="s">
        <v>11</v>
      </c>
      <c r="E33" s="36">
        <v>4987.5</v>
      </c>
      <c r="F33" s="26">
        <f>(E33)</f>
        <v>4987.5</v>
      </c>
      <c r="G33" s="66">
        <f>(F33+F34)</f>
        <v>4987.5</v>
      </c>
    </row>
    <row r="34" spans="2:7" ht="15.75" thickBot="1">
      <c r="B34" s="68"/>
      <c r="C34" s="27" t="s">
        <v>6</v>
      </c>
      <c r="D34" s="28" t="s">
        <v>24</v>
      </c>
      <c r="E34" s="29">
        <v>0</v>
      </c>
      <c r="F34" s="24">
        <v>0</v>
      </c>
      <c r="G34" s="57"/>
    </row>
    <row r="35" spans="2:7" ht="15">
      <c r="B35" s="67" t="s">
        <v>25</v>
      </c>
      <c r="C35" s="25" t="s">
        <v>5</v>
      </c>
      <c r="D35" s="15" t="s">
        <v>24</v>
      </c>
      <c r="E35" s="30">
        <v>0</v>
      </c>
      <c r="F35" s="11">
        <v>0</v>
      </c>
      <c r="G35" s="71">
        <f>(F35+F36)</f>
        <v>5636.1</v>
      </c>
    </row>
    <row r="36" spans="2:7" ht="15">
      <c r="B36" s="76"/>
      <c r="C36" s="74" t="s">
        <v>6</v>
      </c>
      <c r="D36" s="2" t="s">
        <v>18</v>
      </c>
      <c r="E36" s="24">
        <v>2529.6</v>
      </c>
      <c r="F36" s="69">
        <f>(E36+E37)</f>
        <v>5636.1</v>
      </c>
      <c r="G36" s="72"/>
    </row>
    <row r="37" spans="2:7" ht="15.75" thickBot="1">
      <c r="B37" s="68"/>
      <c r="C37" s="75"/>
      <c r="D37" s="28" t="s">
        <v>32</v>
      </c>
      <c r="E37" s="24">
        <v>3106.5</v>
      </c>
      <c r="F37" s="70"/>
      <c r="G37" s="73"/>
    </row>
    <row r="38" spans="2:7" ht="15">
      <c r="B38" s="67" t="s">
        <v>26</v>
      </c>
      <c r="C38" s="78" t="s">
        <v>5</v>
      </c>
      <c r="D38" s="15" t="s">
        <v>7</v>
      </c>
      <c r="E38" s="11">
        <v>2784.82</v>
      </c>
      <c r="F38" s="80">
        <f>(E38+E39)</f>
        <v>21385.82</v>
      </c>
      <c r="G38" s="66">
        <f>(F38+F40)</f>
        <v>21385.82</v>
      </c>
    </row>
    <row r="39" spans="2:7" ht="15">
      <c r="B39" s="76"/>
      <c r="C39" s="79"/>
      <c r="D39" s="2" t="s">
        <v>8</v>
      </c>
      <c r="E39" s="3">
        <v>18601</v>
      </c>
      <c r="F39" s="81"/>
      <c r="G39" s="57"/>
    </row>
    <row r="40" spans="2:7" ht="15.75" thickBot="1">
      <c r="B40" s="68"/>
      <c r="C40" s="31" t="s">
        <v>6</v>
      </c>
      <c r="D40" s="28" t="s">
        <v>24</v>
      </c>
      <c r="E40" s="29">
        <v>0</v>
      </c>
      <c r="F40" s="29">
        <v>0</v>
      </c>
      <c r="G40" s="57"/>
    </row>
    <row r="41" spans="2:7" ht="15">
      <c r="B41" s="41" t="s">
        <v>27</v>
      </c>
      <c r="C41" s="32" t="s">
        <v>5</v>
      </c>
      <c r="D41" s="15" t="s">
        <v>24</v>
      </c>
      <c r="E41" s="30">
        <v>0</v>
      </c>
      <c r="F41" s="30">
        <v>0</v>
      </c>
      <c r="G41" s="64">
        <f>(F41+F42)</f>
        <v>532.8</v>
      </c>
    </row>
    <row r="42" spans="2:7" ht="15.75" thickBot="1">
      <c r="B42" s="42"/>
      <c r="C42" s="31" t="s">
        <v>6</v>
      </c>
      <c r="D42" s="28" t="s">
        <v>19</v>
      </c>
      <c r="E42" s="29">
        <v>532.8</v>
      </c>
      <c r="F42" s="24">
        <f>(E42)</f>
        <v>532.8</v>
      </c>
      <c r="G42" s="65"/>
    </row>
    <row r="43" spans="2:7" ht="15">
      <c r="B43" s="67" t="s">
        <v>28</v>
      </c>
      <c r="C43" s="32" t="s">
        <v>5</v>
      </c>
      <c r="D43" s="15" t="s">
        <v>8</v>
      </c>
      <c r="E43" s="11">
        <v>76847.4</v>
      </c>
      <c r="F43" s="11">
        <f>(E43)</f>
        <v>76847.4</v>
      </c>
      <c r="G43" s="71">
        <f>(F43+F44)</f>
        <v>78749</v>
      </c>
    </row>
    <row r="44" spans="2:7" ht="15.75" thickBot="1">
      <c r="B44" s="85"/>
      <c r="C44" s="33" t="s">
        <v>6</v>
      </c>
      <c r="D44" s="9" t="s">
        <v>19</v>
      </c>
      <c r="E44" s="13">
        <v>1901.6</v>
      </c>
      <c r="F44" s="13">
        <f>(E44)</f>
        <v>1901.6</v>
      </c>
      <c r="G44" s="101"/>
    </row>
    <row r="45" ht="18.75">
      <c r="G45" s="34">
        <f>SUM(G5:G44)</f>
        <v>2670331.5499999993</v>
      </c>
    </row>
    <row r="47" ht="15.75" thickBot="1"/>
    <row r="48" spans="3:6" ht="19.5" thickBot="1">
      <c r="C48" s="98" t="s">
        <v>34</v>
      </c>
      <c r="D48" s="99"/>
      <c r="E48" s="99"/>
      <c r="F48" s="100"/>
    </row>
    <row r="49" spans="3:6" ht="3" customHeight="1" thickBot="1">
      <c r="C49" s="38"/>
      <c r="D49" s="39"/>
      <c r="E49" s="39"/>
      <c r="F49" s="40"/>
    </row>
    <row r="50" spans="3:6" ht="15">
      <c r="C50" s="94">
        <v>2010</v>
      </c>
      <c r="D50" s="25" t="s">
        <v>5</v>
      </c>
      <c r="E50" s="26">
        <f>(F5+F9+F14+F22+F33+F35+F38+F41+F43)</f>
        <v>2132293.31</v>
      </c>
      <c r="F50" s="96">
        <f>(E50+E51)</f>
        <v>2670331.55</v>
      </c>
    </row>
    <row r="51" spans="3:7" ht="15.75" thickBot="1">
      <c r="C51" s="95"/>
      <c r="D51" s="17" t="s">
        <v>6</v>
      </c>
      <c r="E51" s="37">
        <f>(F7+F13+F19+F25+F34+F36+F40+F42+F44)</f>
        <v>538038.24</v>
      </c>
      <c r="F51" s="97"/>
      <c r="G51" s="35"/>
    </row>
  </sheetData>
  <sheetProtection/>
  <mergeCells count="40">
    <mergeCell ref="G43:G44"/>
    <mergeCell ref="C50:C51"/>
    <mergeCell ref="F50:F51"/>
    <mergeCell ref="C48:F48"/>
    <mergeCell ref="B43:B44"/>
    <mergeCell ref="G5:G8"/>
    <mergeCell ref="F5:F6"/>
    <mergeCell ref="F7:F8"/>
    <mergeCell ref="F9:F12"/>
    <mergeCell ref="G9:G13"/>
    <mergeCell ref="B2:G2"/>
    <mergeCell ref="C38:C39"/>
    <mergeCell ref="F38:F39"/>
    <mergeCell ref="G38:G40"/>
    <mergeCell ref="B38:B40"/>
    <mergeCell ref="C9:C12"/>
    <mergeCell ref="B9:B13"/>
    <mergeCell ref="C5:C6"/>
    <mergeCell ref="C7:C8"/>
    <mergeCell ref="B5:B8"/>
    <mergeCell ref="G41:G42"/>
    <mergeCell ref="B41:B42"/>
    <mergeCell ref="G33:G34"/>
    <mergeCell ref="B33:B34"/>
    <mergeCell ref="F36:F37"/>
    <mergeCell ref="G35:G37"/>
    <mergeCell ref="C36:C37"/>
    <mergeCell ref="B35:B37"/>
    <mergeCell ref="G22:G32"/>
    <mergeCell ref="G14:G21"/>
    <mergeCell ref="C22:C24"/>
    <mergeCell ref="F22:F24"/>
    <mergeCell ref="C25:C32"/>
    <mergeCell ref="C14:C18"/>
    <mergeCell ref="C19:C21"/>
    <mergeCell ref="B14:B21"/>
    <mergeCell ref="F14:F18"/>
    <mergeCell ref="F19:F21"/>
    <mergeCell ref="F25:F32"/>
    <mergeCell ref="B22:B3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pacheco</dc:creator>
  <cp:keywords/>
  <dc:description/>
  <cp:lastModifiedBy>apferre</cp:lastModifiedBy>
  <dcterms:created xsi:type="dcterms:W3CDTF">2011-04-05T19:59:53Z</dcterms:created>
  <dcterms:modified xsi:type="dcterms:W3CDTF">2011-04-12T15:12:47Z</dcterms:modified>
  <cp:category/>
  <cp:version/>
  <cp:contentType/>
  <cp:contentStatus/>
</cp:coreProperties>
</file>